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Sheet2" sheetId="1" r:id="rId1"/>
    <sheet name="Sheet3" sheetId="2" r:id="rId2"/>
  </sheets>
  <definedNames>
    <definedName name="_xlnm.Print_Area" localSheetId="0">'Sheet2'!$A$1:$E$19</definedName>
  </definedNames>
  <calcPr fullCalcOnLoad="1"/>
</workbook>
</file>

<file path=xl/sharedStrings.xml><?xml version="1.0" encoding="utf-8"?>
<sst xmlns="http://schemas.openxmlformats.org/spreadsheetml/2006/main" count="44" uniqueCount="31">
  <si>
    <t>Sl.No.</t>
  </si>
  <si>
    <t xml:space="preserve"> </t>
  </si>
  <si>
    <t>Manager</t>
  </si>
  <si>
    <t>Supervisor</t>
  </si>
  <si>
    <t>Typist</t>
  </si>
  <si>
    <t>Senior Auditor/ Senior Accountant</t>
  </si>
  <si>
    <t>Sales Tax Representative/ Income Tax Representative</t>
  </si>
  <si>
    <t>Head Clerk/Senior Clerk/ Steno</t>
  </si>
  <si>
    <t>Junior Auditor/ Junior Accountant/ Clerk/ Telephone Operator/ Audit Clerk/ Assistant/ Computer Operator</t>
  </si>
  <si>
    <t>Cashier</t>
  </si>
  <si>
    <t>Record Keeper</t>
  </si>
  <si>
    <t>Office Boy/ Attender/ Peon/ Sweeper/ Scavenger/ Watchman/ Security Guard</t>
  </si>
  <si>
    <t>PROFESSIONS SUCH AS CHARTERED COST ACCOUNTANTS AUDITORS INCLUDING TAX CONSULTANTS OTHER CONSULTANTS AND CLERKS WORKING WITH ADVOCATES</t>
  </si>
  <si>
    <t>Name of the Category</t>
  </si>
  <si>
    <t>Basic wage</t>
  </si>
  <si>
    <t>Total Wage</t>
  </si>
  <si>
    <t>Notification issued vide G.O.Ms.No.54 , LET&amp;F (Lab.II) Dept., dt:03-07-2009</t>
  </si>
  <si>
    <t>Wages Linked at 572 CPI points</t>
  </si>
  <si>
    <t>Published in Gazette No.375 , dated 03-08-2009</t>
  </si>
  <si>
    <t>NEME OF THE SCHEDULED EMPLOYMENT PROFESSIONS SUCH AS CHARTERED COST ACCOUNTANTS AUDITORS INCLUDING TAX CONSULTANTS OTHER CONSULTANTS AND CLERKS WORKING WITH ADVOCATES</t>
  </si>
  <si>
    <t>SCHEDULE</t>
  </si>
  <si>
    <t>Basic Wage linked at 572 CPI points</t>
  </si>
  <si>
    <t>VDA as on 01.04.2015 for 1169 points 
(1169-572=597 points)</t>
  </si>
  <si>
    <t>Basic wage proposed in the Draft Notification at  1169 CPI points</t>
  </si>
  <si>
    <t>Cost of Living Allowance to be paid per each point of increase (in Rs.)</t>
  </si>
  <si>
    <t>Actual Calculation</t>
  </si>
  <si>
    <t>Junior Auditor/ Junior Accountant/ Clerk/ Telephone Operator/ Audit Clerk/ Assistant Computer Operator</t>
  </si>
  <si>
    <t>CPI points notified as on 01.04.2017 = 1286 points</t>
  </si>
  <si>
    <t>VDA to be paid from 01.04.20174 to 30.09.2017 = 1286 -572=-714   points</t>
  </si>
  <si>
    <t>Minimum Wages and VDA payable  from 01.04.20174 to 30.09.2017</t>
  </si>
  <si>
    <t>VDA for 714 points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</si>
</sst>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ரூ&quot;\ #,##0_);\(&quot;ரூ&quot;\ #,##0\)"/>
    <numFmt numFmtId="173" formatCode="&quot;ரூ&quot;\ #,##0_);[Red]\(&quot;ரூ&quot;\ #,##0\)"/>
    <numFmt numFmtId="174" formatCode="&quot;ரூ&quot;\ #,##0.00_);\(&quot;ரூ&quot;\ #,##0.00\)"/>
    <numFmt numFmtId="175" formatCode="&quot;ரூ&quot;\ #,##0.00_);[Red]\(&quot;ரூ&quot;\ #,##0.00\)"/>
    <numFmt numFmtId="176" formatCode="_(&quot;ரூ&quot;\ * #,##0_);_(&quot;ரூ&quot;\ * \(#,##0\);_(&quot;ரூ&quot;\ * &quot;-&quot;_);_(@_)"/>
    <numFmt numFmtId="177" formatCode="_(&quot;ரூ&quot;\ * #,##0.00_);_(&quot;ரூ&quot;\ * \(#,##0.00\);_(&quot;ரூ&quot;\ * &quot;-&quot;??_);_(@_)"/>
    <numFmt numFmtId="178" formatCode="0.0"/>
  </numFmts>
  <fonts count="4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Tahoma"/>
      <family val="2"/>
    </font>
    <font>
      <sz val="12"/>
      <name val="Tahoma"/>
      <family val="2"/>
    </font>
    <font>
      <sz val="12"/>
      <color indexed="8"/>
      <name val="Tahoma"/>
      <family val="2"/>
    </font>
    <font>
      <sz val="1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left" wrapText="1"/>
    </xf>
    <xf numFmtId="2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justify" wrapText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justify" wrapText="1"/>
    </xf>
    <xf numFmtId="2" fontId="8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 wrapText="1"/>
    </xf>
    <xf numFmtId="0" fontId="1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justify" vertical="center" wrapText="1"/>
    </xf>
    <xf numFmtId="0" fontId="10" fillId="0" borderId="10" xfId="0" applyFont="1" applyBorder="1" applyAlignment="1">
      <alignment horizontal="center"/>
    </xf>
    <xf numFmtId="0" fontId="7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BreakPreview" zoomScale="75" zoomScaleNormal="75" zoomScaleSheetLayoutView="75" zoomScalePageLayoutView="0" workbookViewId="0" topLeftCell="A2">
      <selection activeCell="E15" sqref="E15"/>
    </sheetView>
  </sheetViews>
  <sheetFormatPr defaultColWidth="9.140625" defaultRowHeight="12.75"/>
  <cols>
    <col min="1" max="1" width="5.28125" style="0" customWidth="1"/>
    <col min="2" max="2" width="44.7109375" style="0" customWidth="1"/>
    <col min="3" max="3" width="12.421875" style="0" customWidth="1"/>
    <col min="4" max="4" width="13.00390625" style="0" customWidth="1"/>
    <col min="5" max="5" width="17.00390625" style="0" customWidth="1"/>
  </cols>
  <sheetData>
    <row r="1" spans="1:6" ht="83.25" customHeight="1">
      <c r="A1" s="35" t="s">
        <v>12</v>
      </c>
      <c r="B1" s="35"/>
      <c r="C1" s="35"/>
      <c r="D1" s="35"/>
      <c r="E1" s="35"/>
      <c r="F1" s="2"/>
    </row>
    <row r="2" spans="1:6" ht="18.75">
      <c r="A2" s="33" t="s">
        <v>16</v>
      </c>
      <c r="B2" s="33"/>
      <c r="C2" s="33"/>
      <c r="D2" s="33"/>
      <c r="E2" s="33"/>
      <c r="F2" s="2"/>
    </row>
    <row r="3" spans="1:6" ht="18.75">
      <c r="A3" s="33" t="s">
        <v>18</v>
      </c>
      <c r="B3" s="33"/>
      <c r="C3" s="33"/>
      <c r="D3" s="33"/>
      <c r="E3" s="33"/>
      <c r="F3" s="2"/>
    </row>
    <row r="4" spans="1:6" ht="18.75">
      <c r="A4" s="33" t="s">
        <v>17</v>
      </c>
      <c r="B4" s="33"/>
      <c r="C4" s="33"/>
      <c r="D4" s="33"/>
      <c r="E4" s="33"/>
      <c r="F4" s="2"/>
    </row>
    <row r="5" spans="1:6" ht="18.75">
      <c r="A5" s="33" t="s">
        <v>27</v>
      </c>
      <c r="B5" s="33"/>
      <c r="C5" s="33"/>
      <c r="D5" s="33"/>
      <c r="E5" s="33"/>
      <c r="F5" s="2"/>
    </row>
    <row r="6" spans="1:7" ht="18.75">
      <c r="A6" s="33" t="s">
        <v>28</v>
      </c>
      <c r="B6" s="33"/>
      <c r="C6" s="33"/>
      <c r="D6" s="33"/>
      <c r="E6" s="33"/>
      <c r="F6" s="2"/>
      <c r="G6" t="s">
        <v>1</v>
      </c>
    </row>
    <row r="7" spans="1:6" ht="36.75" customHeight="1">
      <c r="A7" s="34" t="s">
        <v>29</v>
      </c>
      <c r="B7" s="34"/>
      <c r="C7" s="34"/>
      <c r="D7" s="34"/>
      <c r="E7" s="34"/>
      <c r="F7" s="2"/>
    </row>
    <row r="8" spans="1:7" ht="56.25">
      <c r="A8" s="4" t="s">
        <v>0</v>
      </c>
      <c r="B8" s="4" t="s">
        <v>13</v>
      </c>
      <c r="C8" s="5" t="s">
        <v>14</v>
      </c>
      <c r="D8" s="4" t="s">
        <v>30</v>
      </c>
      <c r="E8" s="4" t="s">
        <v>15</v>
      </c>
      <c r="F8" s="1"/>
      <c r="G8" s="1" t="s">
        <v>1</v>
      </c>
    </row>
    <row r="9" spans="1:6" ht="18.75">
      <c r="A9" s="6">
        <v>1</v>
      </c>
      <c r="B9" s="6">
        <v>2</v>
      </c>
      <c r="C9" s="6">
        <v>3</v>
      </c>
      <c r="D9" s="6">
        <v>4</v>
      </c>
      <c r="E9" s="6">
        <v>5</v>
      </c>
      <c r="F9" t="s">
        <v>1</v>
      </c>
    </row>
    <row r="10" spans="1:5" ht="18.75">
      <c r="A10" s="7">
        <v>1</v>
      </c>
      <c r="B10" s="8" t="s">
        <v>2</v>
      </c>
      <c r="C10" s="9">
        <v>8818</v>
      </c>
      <c r="D10" s="10">
        <f>SUM(714*7.3)</f>
        <v>5212.2</v>
      </c>
      <c r="E10" s="9">
        <f>SUM(C10:D10)</f>
        <v>14030.2</v>
      </c>
    </row>
    <row r="11" spans="1:5" ht="18.75">
      <c r="A11" s="7">
        <v>2</v>
      </c>
      <c r="B11" s="8" t="s">
        <v>5</v>
      </c>
      <c r="C11" s="9">
        <v>8036</v>
      </c>
      <c r="D11" s="10">
        <f aca="true" t="shared" si="0" ref="D11:D19">SUM(714*7.3)</f>
        <v>5212.2</v>
      </c>
      <c r="E11" s="9">
        <f>SUM(C11:D11)</f>
        <v>13248.2</v>
      </c>
    </row>
    <row r="12" spans="1:5" ht="37.5">
      <c r="A12" s="7">
        <v>3</v>
      </c>
      <c r="B12" s="8" t="s">
        <v>6</v>
      </c>
      <c r="C12" s="9">
        <v>6756</v>
      </c>
      <c r="D12" s="10">
        <f t="shared" si="0"/>
        <v>5212.2</v>
      </c>
      <c r="E12" s="9">
        <f aca="true" t="shared" si="1" ref="E12:E19">SUM(C12:D12)</f>
        <v>11968.2</v>
      </c>
    </row>
    <row r="13" spans="1:5" ht="18.75">
      <c r="A13" s="7">
        <v>4</v>
      </c>
      <c r="B13" s="8" t="s">
        <v>3</v>
      </c>
      <c r="C13" s="9">
        <v>6500</v>
      </c>
      <c r="D13" s="10">
        <f t="shared" si="0"/>
        <v>5212.2</v>
      </c>
      <c r="E13" s="9">
        <f t="shared" si="1"/>
        <v>11712.2</v>
      </c>
    </row>
    <row r="14" spans="1:5" ht="18.75">
      <c r="A14" s="7">
        <v>5</v>
      </c>
      <c r="B14" s="8" t="s">
        <v>7</v>
      </c>
      <c r="C14" s="9">
        <v>5749</v>
      </c>
      <c r="D14" s="10">
        <f t="shared" si="0"/>
        <v>5212.2</v>
      </c>
      <c r="E14" s="9">
        <f t="shared" si="1"/>
        <v>10961.2</v>
      </c>
    </row>
    <row r="15" spans="1:5" ht="56.25">
      <c r="A15" s="7">
        <v>6</v>
      </c>
      <c r="B15" s="11" t="s">
        <v>8</v>
      </c>
      <c r="C15" s="9">
        <v>5479</v>
      </c>
      <c r="D15" s="10">
        <f t="shared" si="0"/>
        <v>5212.2</v>
      </c>
      <c r="E15" s="9">
        <f t="shared" si="1"/>
        <v>10691.2</v>
      </c>
    </row>
    <row r="16" spans="1:5" ht="18.75">
      <c r="A16" s="7">
        <v>7</v>
      </c>
      <c r="B16" s="8" t="s">
        <v>9</v>
      </c>
      <c r="C16" s="9">
        <v>4965</v>
      </c>
      <c r="D16" s="10">
        <f t="shared" si="0"/>
        <v>5212.2</v>
      </c>
      <c r="E16" s="9">
        <f t="shared" si="1"/>
        <v>10177.2</v>
      </c>
    </row>
    <row r="17" spans="1:5" ht="18.75">
      <c r="A17" s="7">
        <v>8</v>
      </c>
      <c r="B17" s="8" t="s">
        <v>4</v>
      </c>
      <c r="C17" s="9">
        <v>4710</v>
      </c>
      <c r="D17" s="10">
        <f t="shared" si="0"/>
        <v>5212.2</v>
      </c>
      <c r="E17" s="9">
        <f t="shared" si="1"/>
        <v>9922.2</v>
      </c>
    </row>
    <row r="18" spans="1:7" ht="18.75">
      <c r="A18" s="7">
        <v>9</v>
      </c>
      <c r="B18" s="12" t="s">
        <v>10</v>
      </c>
      <c r="C18" s="13">
        <v>4469</v>
      </c>
      <c r="D18" s="10">
        <f t="shared" si="0"/>
        <v>5212.2</v>
      </c>
      <c r="E18" s="9">
        <f t="shared" si="1"/>
        <v>9681.2</v>
      </c>
      <c r="F18" s="3"/>
      <c r="G18" s="3"/>
    </row>
    <row r="19" spans="1:7" ht="39" customHeight="1">
      <c r="A19" s="7">
        <v>10</v>
      </c>
      <c r="B19" s="14" t="s">
        <v>11</v>
      </c>
      <c r="C19" s="13">
        <v>4199</v>
      </c>
      <c r="D19" s="10">
        <f t="shared" si="0"/>
        <v>5212.2</v>
      </c>
      <c r="E19" s="9">
        <f t="shared" si="1"/>
        <v>9411.2</v>
      </c>
      <c r="F19" s="3"/>
      <c r="G19" s="3"/>
    </row>
  </sheetData>
  <sheetProtection/>
  <mergeCells count="7">
    <mergeCell ref="A5:E5"/>
    <mergeCell ref="A6:E6"/>
    <mergeCell ref="A7:E7"/>
    <mergeCell ref="A1:E1"/>
    <mergeCell ref="A2:E2"/>
    <mergeCell ref="A3:E3"/>
    <mergeCell ref="A4:E4"/>
  </mergeCells>
  <printOptions horizontalCentered="1" verticalCentered="1"/>
  <pageMargins left="0.75" right="0.75" top="1" bottom="1" header="0.5" footer="0.5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28125" style="0" customWidth="1"/>
    <col min="2" max="2" width="43.00390625" style="0" customWidth="1"/>
    <col min="3" max="3" width="15.28125" style="25" customWidth="1"/>
    <col min="4" max="4" width="22.7109375" style="29" customWidth="1"/>
    <col min="5" max="5" width="23.57421875" style="25" customWidth="1"/>
    <col min="6" max="6" width="18.57421875" style="29" customWidth="1"/>
    <col min="7" max="7" width="20.8515625" style="0" customWidth="1"/>
  </cols>
  <sheetData>
    <row r="1" spans="1:7" ht="19.5">
      <c r="A1" s="36" t="s">
        <v>20</v>
      </c>
      <c r="B1" s="36"/>
      <c r="C1" s="36"/>
      <c r="D1" s="36"/>
      <c r="E1" s="36"/>
      <c r="F1" s="36"/>
      <c r="G1" s="36"/>
    </row>
    <row r="2" spans="1:7" ht="66" customHeight="1">
      <c r="A2" s="37" t="s">
        <v>19</v>
      </c>
      <c r="B2" s="37"/>
      <c r="C2" s="37"/>
      <c r="D2" s="37"/>
      <c r="E2" s="37"/>
      <c r="F2" s="37"/>
      <c r="G2" s="37"/>
    </row>
    <row r="3" spans="1:7" ht="100.5" customHeight="1">
      <c r="A3" s="16" t="s">
        <v>0</v>
      </c>
      <c r="B3" s="16" t="s">
        <v>13</v>
      </c>
      <c r="C3" s="26" t="s">
        <v>21</v>
      </c>
      <c r="D3" s="32" t="s">
        <v>22</v>
      </c>
      <c r="E3" s="32" t="s">
        <v>23</v>
      </c>
      <c r="F3" s="26" t="s">
        <v>24</v>
      </c>
      <c r="G3" s="26" t="s">
        <v>25</v>
      </c>
    </row>
    <row r="4" spans="1:7" ht="15">
      <c r="A4" s="17">
        <v>1</v>
      </c>
      <c r="B4" s="17">
        <v>2</v>
      </c>
      <c r="C4" s="17">
        <v>3</v>
      </c>
      <c r="D4" s="30">
        <v>4</v>
      </c>
      <c r="E4" s="17">
        <v>5</v>
      </c>
      <c r="F4" s="27">
        <v>6</v>
      </c>
      <c r="G4" s="18">
        <v>7</v>
      </c>
    </row>
    <row r="5" spans="1:7" ht="15">
      <c r="A5" s="19">
        <v>1</v>
      </c>
      <c r="B5" s="20" t="s">
        <v>2</v>
      </c>
      <c r="C5" s="24">
        <v>8818</v>
      </c>
      <c r="D5" s="31">
        <f aca="true" t="shared" si="0" ref="D5:D14">SUM(597*7.3)</f>
        <v>4358.099999999999</v>
      </c>
      <c r="E5" s="24">
        <f>SUM(C5:D5)</f>
        <v>13176.099999999999</v>
      </c>
      <c r="F5" s="28">
        <v>11.25</v>
      </c>
      <c r="G5" s="15">
        <f aca="true" t="shared" si="1" ref="G5:G14">SUM(E5/1169)</f>
        <v>11.271257485029938</v>
      </c>
    </row>
    <row r="6" spans="1:7" ht="15">
      <c r="A6" s="19">
        <v>2</v>
      </c>
      <c r="B6" s="20" t="s">
        <v>5</v>
      </c>
      <c r="C6" s="24">
        <v>8036</v>
      </c>
      <c r="D6" s="31">
        <f t="shared" si="0"/>
        <v>4358.099999999999</v>
      </c>
      <c r="E6" s="24">
        <f>SUM(C6:D6)</f>
        <v>12394.099999999999</v>
      </c>
      <c r="F6" s="28">
        <v>10.6</v>
      </c>
      <c r="G6" s="15">
        <f t="shared" si="1"/>
        <v>10.60230966638152</v>
      </c>
    </row>
    <row r="7" spans="1:7" ht="30">
      <c r="A7" s="19">
        <v>3</v>
      </c>
      <c r="B7" s="20" t="s">
        <v>6</v>
      </c>
      <c r="C7" s="24">
        <v>6756</v>
      </c>
      <c r="D7" s="31">
        <f t="shared" si="0"/>
        <v>4358.099999999999</v>
      </c>
      <c r="E7" s="24">
        <f aca="true" t="shared" si="2" ref="E7:E14">SUM(C7:D7)</f>
        <v>11114.099999999999</v>
      </c>
      <c r="F7" s="28">
        <v>9.5</v>
      </c>
      <c r="G7" s="15">
        <f t="shared" si="1"/>
        <v>9.507356715141144</v>
      </c>
    </row>
    <row r="8" spans="1:7" ht="15">
      <c r="A8" s="19">
        <v>4</v>
      </c>
      <c r="B8" s="20" t="s">
        <v>3</v>
      </c>
      <c r="C8" s="24">
        <v>6500</v>
      </c>
      <c r="D8" s="31">
        <f t="shared" si="0"/>
        <v>4358.099999999999</v>
      </c>
      <c r="E8" s="24">
        <f t="shared" si="2"/>
        <v>10858.099999999999</v>
      </c>
      <c r="F8" s="28">
        <v>9.25</v>
      </c>
      <c r="G8" s="15">
        <f t="shared" si="1"/>
        <v>9.28836612489307</v>
      </c>
    </row>
    <row r="9" spans="1:7" ht="15">
      <c r="A9" s="19">
        <v>5</v>
      </c>
      <c r="B9" s="20" t="s">
        <v>7</v>
      </c>
      <c r="C9" s="24">
        <v>5749</v>
      </c>
      <c r="D9" s="31">
        <f t="shared" si="0"/>
        <v>4358.099999999999</v>
      </c>
      <c r="E9" s="24">
        <f t="shared" si="2"/>
        <v>10107.099999999999</v>
      </c>
      <c r="F9" s="28">
        <v>8.6</v>
      </c>
      <c r="G9" s="15">
        <f t="shared" si="1"/>
        <v>8.645936698032505</v>
      </c>
    </row>
    <row r="10" spans="1:7" ht="45">
      <c r="A10" s="19">
        <v>6</v>
      </c>
      <c r="B10" s="21" t="s">
        <v>26</v>
      </c>
      <c r="C10" s="24">
        <v>5479</v>
      </c>
      <c r="D10" s="31">
        <f t="shared" si="0"/>
        <v>4358.099999999999</v>
      </c>
      <c r="E10" s="24">
        <f t="shared" si="2"/>
        <v>9837.099999999999</v>
      </c>
      <c r="F10" s="28">
        <v>8.4</v>
      </c>
      <c r="G10" s="15">
        <f t="shared" si="1"/>
        <v>8.414970059880238</v>
      </c>
    </row>
    <row r="11" spans="1:7" ht="15">
      <c r="A11" s="19">
        <v>7</v>
      </c>
      <c r="B11" s="20" t="s">
        <v>9</v>
      </c>
      <c r="C11" s="24">
        <v>4965</v>
      </c>
      <c r="D11" s="31">
        <f t="shared" si="0"/>
        <v>4358.099999999999</v>
      </c>
      <c r="E11" s="24">
        <f t="shared" si="2"/>
        <v>9323.099999999999</v>
      </c>
      <c r="F11" s="28">
        <v>7.95</v>
      </c>
      <c r="G11" s="15">
        <f t="shared" si="1"/>
        <v>7.975278015397775</v>
      </c>
    </row>
    <row r="12" spans="1:7" ht="15">
      <c r="A12" s="19">
        <v>8</v>
      </c>
      <c r="B12" s="20" t="s">
        <v>4</v>
      </c>
      <c r="C12" s="24">
        <v>4710</v>
      </c>
      <c r="D12" s="31">
        <f t="shared" si="0"/>
        <v>4358.099999999999</v>
      </c>
      <c r="E12" s="24">
        <f t="shared" si="2"/>
        <v>9068.099999999999</v>
      </c>
      <c r="F12" s="28">
        <v>7.75</v>
      </c>
      <c r="G12" s="15">
        <f t="shared" si="1"/>
        <v>7.757142857142856</v>
      </c>
    </row>
    <row r="13" spans="1:7" ht="15">
      <c r="A13" s="19">
        <v>9</v>
      </c>
      <c r="B13" s="22" t="s">
        <v>10</v>
      </c>
      <c r="C13" s="24">
        <v>4469</v>
      </c>
      <c r="D13" s="31">
        <f t="shared" si="0"/>
        <v>4358.099999999999</v>
      </c>
      <c r="E13" s="24">
        <f t="shared" si="2"/>
        <v>8827.099999999999</v>
      </c>
      <c r="F13" s="28">
        <v>7.5</v>
      </c>
      <c r="G13" s="15">
        <f t="shared" si="1"/>
        <v>7.550983746792129</v>
      </c>
    </row>
    <row r="14" spans="1:7" ht="39" customHeight="1">
      <c r="A14" s="19">
        <v>10</v>
      </c>
      <c r="B14" s="23" t="s">
        <v>11</v>
      </c>
      <c r="C14" s="24">
        <v>4199</v>
      </c>
      <c r="D14" s="31">
        <f t="shared" si="0"/>
        <v>4358.099999999999</v>
      </c>
      <c r="E14" s="24">
        <f t="shared" si="2"/>
        <v>8557.099999999999</v>
      </c>
      <c r="F14" s="28">
        <v>7.3</v>
      </c>
      <c r="G14" s="15">
        <f t="shared" si="1"/>
        <v>7.3200171086398615</v>
      </c>
    </row>
  </sheetData>
  <sheetProtection/>
  <mergeCells count="2">
    <mergeCell ref="A1:G1"/>
    <mergeCell ref="A2:G2"/>
  </mergeCells>
  <printOptions/>
  <pageMargins left="0.75" right="0.75" top="1" bottom="1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JCL-II</cp:lastModifiedBy>
  <cp:lastPrinted>2015-04-01T10:23:42Z</cp:lastPrinted>
  <dcterms:created xsi:type="dcterms:W3CDTF">1996-10-14T23:33:28Z</dcterms:created>
  <dcterms:modified xsi:type="dcterms:W3CDTF">2017-04-01T07:08:01Z</dcterms:modified>
  <cp:category/>
  <cp:version/>
  <cp:contentType/>
  <cp:contentStatus/>
</cp:coreProperties>
</file>